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in Cruz\OneDrive\Programa Articulos de Pagina Web\"/>
    </mc:Choice>
  </mc:AlternateContent>
  <xr:revisionPtr revIDLastSave="12" documentId="8_{9B6F7675-7A96-459F-8D23-370A9CA1709A}" xr6:coauthVersionLast="44" xr6:coauthVersionMax="44" xr10:uidLastSave="{B3EF0E55-FB46-4E1E-9EAD-522BD500A0AC}"/>
  <bookViews>
    <workbookView xWindow="-108" yWindow="-108" windowWidth="23256" windowHeight="12576" xr2:uid="{20191757-79E3-41F1-ABE1-64D6C3799C74}"/>
  </bookViews>
  <sheets>
    <sheet name="TABLA DE DAT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41" i="1" l="1"/>
  <c r="H40" i="1"/>
  <c r="H38" i="1"/>
  <c r="H37" i="1"/>
  <c r="H15" i="1"/>
  <c r="H14" i="1"/>
  <c r="H12" i="1"/>
  <c r="H11" i="1"/>
  <c r="H13" i="1" s="1"/>
  <c r="H39" i="1" l="1"/>
  <c r="H42" i="1" s="1"/>
  <c r="M37" i="1" s="1"/>
  <c r="N11" i="1"/>
  <c r="H16" i="1"/>
  <c r="H44" i="1" l="1"/>
  <c r="H18" i="1"/>
  <c r="O11" i="1"/>
  <c r="P11" i="1" l="1"/>
</calcChain>
</file>

<file path=xl/sharedStrings.xml><?xml version="1.0" encoding="utf-8"?>
<sst xmlns="http://schemas.openxmlformats.org/spreadsheetml/2006/main" count="32" uniqueCount="18">
  <si>
    <t>UB</t>
  </si>
  <si>
    <t>UO</t>
  </si>
  <si>
    <t>% UO / I</t>
  </si>
  <si>
    <t>Precio Unitario</t>
  </si>
  <si>
    <t>Ingresos</t>
  </si>
  <si>
    <t>Costo</t>
  </si>
  <si>
    <t>Cantidad</t>
  </si>
  <si>
    <t>Costo de ventas</t>
  </si>
  <si>
    <t>Costo Unitario</t>
  </si>
  <si>
    <t>Utilidad bruta</t>
  </si>
  <si>
    <t>Gastos administrativos</t>
  </si>
  <si>
    <t>Gastos de ventas</t>
  </si>
  <si>
    <t>Utilidad operativa</t>
  </si>
  <si>
    <t>% UO / Ingresos</t>
  </si>
  <si>
    <t>UNA VARIABLE</t>
  </si>
  <si>
    <t>DOS VARIABLES</t>
  </si>
  <si>
    <t>MOS Expert - CPC Martín Cruz - +51 998401784</t>
  </si>
  <si>
    <t>Tabla de datos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</si>
</sst>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theme="1"/>
      <name val="Franklin Gothic Demi"/>
      <family val="2"/>
    </font>
    <font>
      <b/>
      <sz val="24"/>
      <color theme="4"/>
      <name val="Segoe UI Semilight"/>
      <family val="2"/>
    </font>
    <font>
      <sz val="14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</fills>
  <borders count="11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mediumDashed">
        <color rgb="FFFF0000"/>
      </left>
      <right/>
      <top style="mediumDashed">
        <color rgb="FFFF000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Dashed">
        <color rgb="FFFF0000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Dashed">
        <color rgb="FFFF0000"/>
      </right>
      <top style="mediumDashed">
        <color rgb="FFFF0000"/>
      </top>
      <bottom style="thin">
        <color theme="0" tint="-0.24994659260841701"/>
      </bottom>
      <diagonal/>
    </border>
    <border>
      <left style="mediumDashed">
        <color rgb="FFFF0000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Dashed">
        <color rgb="FFFF0000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Dashed">
        <color rgb="FFFF0000"/>
      </left>
      <right/>
      <top style="thin">
        <color theme="0" tint="-0.24994659260841701"/>
      </top>
      <bottom style="mediumDashed">
        <color rgb="FFFF0000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Dashed">
        <color rgb="FFFF0000"/>
      </bottom>
      <diagonal/>
    </border>
    <border>
      <left style="thin">
        <color theme="0" tint="-0.24994659260841701"/>
      </left>
      <right style="mediumDashed">
        <color rgb="FFFF0000"/>
      </right>
      <top style="thin">
        <color theme="0" tint="-0.24994659260841701"/>
      </top>
      <bottom style="mediumDashed">
        <color rgb="FFFF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3" fillId="3" borderId="2" xfId="0" applyFont="1" applyFill="1" applyBorder="1" applyAlignment="1">
      <alignment horizontal="center"/>
    </xf>
    <xf numFmtId="0" fontId="0" fillId="4" borderId="1" xfId="0" applyFill="1" applyBorder="1"/>
    <xf numFmtId="164" fontId="0" fillId="0" borderId="1" xfId="0" applyNumberFormat="1" applyBorder="1"/>
    <xf numFmtId="0" fontId="0" fillId="0" borderId="1" xfId="0" applyBorder="1"/>
    <xf numFmtId="0" fontId="3" fillId="5" borderId="3" xfId="0" applyFont="1" applyFill="1" applyBorder="1" applyAlignment="1">
      <alignment horizontal="center"/>
    </xf>
    <xf numFmtId="164" fontId="0" fillId="4" borderId="4" xfId="0" applyNumberFormat="1" applyFill="1" applyBorder="1"/>
    <xf numFmtId="10" fontId="0" fillId="4" borderId="5" xfId="0" applyNumberFormat="1" applyFill="1" applyBorder="1" applyAlignment="1">
      <alignment horizontal="center"/>
    </xf>
    <xf numFmtId="0" fontId="0" fillId="0" borderId="1" xfId="0" applyBorder="1" applyAlignment="1">
      <alignment horizontal="left" indent="1"/>
    </xf>
    <xf numFmtId="9" fontId="0" fillId="0" borderId="0" xfId="0" applyNumberFormat="1"/>
    <xf numFmtId="0" fontId="0" fillId="4" borderId="6" xfId="0" applyFill="1" applyBorder="1" applyAlignment="1">
      <alignment horizontal="center"/>
    </xf>
    <xf numFmtId="10" fontId="0" fillId="0" borderId="7" xfId="0" applyNumberFormat="1" applyBorder="1" applyAlignment="1">
      <alignment horizontal="center"/>
    </xf>
    <xf numFmtId="0" fontId="0" fillId="6" borderId="1" xfId="0" applyFill="1" applyBorder="1"/>
    <xf numFmtId="164" fontId="0" fillId="6" borderId="1" xfId="0" applyNumberFormat="1" applyFill="1" applyBorder="1"/>
    <xf numFmtId="10" fontId="0" fillId="0" borderId="1" xfId="1" applyNumberFormat="1" applyFont="1" applyBorder="1"/>
    <xf numFmtId="0" fontId="0" fillId="4" borderId="8" xfId="0" applyFill="1" applyBorder="1" applyAlignment="1">
      <alignment horizontal="center"/>
    </xf>
    <xf numFmtId="164" fontId="0" fillId="0" borderId="9" xfId="0" applyNumberFormat="1" applyBorder="1"/>
    <xf numFmtId="10" fontId="0" fillId="0" borderId="10" xfId="0" applyNumberFormat="1" applyBorder="1" applyAlignment="1">
      <alignment horizontal="center"/>
    </xf>
    <xf numFmtId="9" fontId="2" fillId="0" borderId="0" xfId="1" applyFont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9" fontId="2" fillId="0" borderId="0" xfId="0" applyNumberFormat="1" applyFont="1"/>
    <xf numFmtId="0" fontId="0" fillId="4" borderId="1" xfId="0" applyFill="1" applyBorder="1" applyAlignment="1">
      <alignment horizontal="center"/>
    </xf>
    <xf numFmtId="164" fontId="5" fillId="7" borderId="1" xfId="0" applyNumberFormat="1" applyFont="1" applyFill="1" applyBorder="1"/>
    <xf numFmtId="0" fontId="6" fillId="0" borderId="0" xfId="0" applyFont="1"/>
    <xf numFmtId="0" fontId="7" fillId="2" borderId="0" xfId="0" applyFont="1" applyFill="1"/>
    <xf numFmtId="0" fontId="4" fillId="2" borderId="0" xfId="0" applyFont="1" applyFill="1"/>
    <xf numFmtId="0" fontId="8" fillId="8" borderId="0" xfId="0" applyFont="1" applyFill="1"/>
    <xf numFmtId="0" fontId="4" fillId="8" borderId="0" xfId="0" applyFont="1" applyFill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E3249-5B51-4218-96B1-5625C98BA5A2}">
  <dimension ref="B1:T44"/>
  <sheetViews>
    <sheetView showGridLines="0" tabSelected="1" workbookViewId="0"/>
  </sheetViews>
  <sheetFormatPr baseColWidth="10" defaultRowHeight="14.4" x14ac:dyDescent="0.3"/>
  <cols>
    <col min="3" max="3" width="4.77734375" customWidth="1"/>
    <col min="4" max="4" width="19.5546875" bestFit="1" customWidth="1"/>
    <col min="6" max="6" width="4.77734375" customWidth="1"/>
    <col min="7" max="7" width="21.6640625" bestFit="1" customWidth="1"/>
    <col min="9" max="10" width="4.77734375" customWidth="1"/>
    <col min="11" max="11" width="5.109375" bestFit="1" customWidth="1"/>
    <col min="12" max="12" width="4.77734375" customWidth="1"/>
    <col min="13" max="13" width="7.6640625" bestFit="1" customWidth="1"/>
    <col min="14" max="20" width="11.77734375" customWidth="1"/>
  </cols>
  <sheetData>
    <row r="1" spans="2:16" s="28" customFormat="1" ht="34.799999999999997" x14ac:dyDescent="0.75">
      <c r="B1" s="27" t="s">
        <v>17</v>
      </c>
    </row>
    <row r="2" spans="2:16" s="30" customFormat="1" ht="18" x14ac:dyDescent="0.35">
      <c r="B2" s="29" t="s">
        <v>16</v>
      </c>
    </row>
    <row r="5" spans="2:16" ht="18.600000000000001" x14ac:dyDescent="0.4">
      <c r="D5" s="26" t="s">
        <v>14</v>
      </c>
    </row>
    <row r="7" spans="2:16" x14ac:dyDescent="0.3">
      <c r="N7" s="1"/>
      <c r="O7" s="1"/>
      <c r="P7" s="1"/>
    </row>
    <row r="10" spans="2:16" ht="15" thickBot="1" x14ac:dyDescent="0.35">
      <c r="E10" s="2"/>
      <c r="N10" s="3" t="s">
        <v>0</v>
      </c>
      <c r="O10" s="3" t="s">
        <v>1</v>
      </c>
      <c r="P10" s="3" t="s">
        <v>2</v>
      </c>
    </row>
    <row r="11" spans="2:16" x14ac:dyDescent="0.3">
      <c r="D11" s="4" t="s">
        <v>3</v>
      </c>
      <c r="E11" s="5">
        <v>150</v>
      </c>
      <c r="G11" s="6" t="s">
        <v>4</v>
      </c>
      <c r="H11" s="5">
        <f>E12*E11</f>
        <v>150000</v>
      </c>
      <c r="M11" s="7" t="s">
        <v>5</v>
      </c>
      <c r="N11" s="8">
        <f>H13</f>
        <v>60000</v>
      </c>
      <c r="O11" s="8">
        <f>H16</f>
        <v>25000</v>
      </c>
      <c r="P11" s="9">
        <f>H18</f>
        <v>0.16666666666666666</v>
      </c>
    </row>
    <row r="12" spans="2:16" x14ac:dyDescent="0.3">
      <c r="D12" s="4" t="s">
        <v>6</v>
      </c>
      <c r="E12" s="5">
        <v>1000</v>
      </c>
      <c r="G12" s="10" t="s">
        <v>7</v>
      </c>
      <c r="H12" s="5">
        <f>-E12*E13</f>
        <v>-90000</v>
      </c>
      <c r="K12" s="11"/>
      <c r="L12" s="11"/>
      <c r="M12" s="12">
        <v>62.999999999999993</v>
      </c>
      <c r="N12" s="5">
        <f t="dataTable" ref="N12:P18" dt2D="0" dtr="0" r1="E13"/>
        <v>87000</v>
      </c>
      <c r="O12" s="5">
        <v>52000</v>
      </c>
      <c r="P12" s="13">
        <v>0.34666666666666668</v>
      </c>
    </row>
    <row r="13" spans="2:16" x14ac:dyDescent="0.3">
      <c r="D13" s="4" t="s">
        <v>8</v>
      </c>
      <c r="E13" s="5">
        <v>90</v>
      </c>
      <c r="G13" s="14" t="s">
        <v>9</v>
      </c>
      <c r="H13" s="15">
        <f>SUM(H11:H12)</f>
        <v>60000</v>
      </c>
      <c r="K13" s="11"/>
      <c r="L13" s="11"/>
      <c r="M13" s="12">
        <v>72</v>
      </c>
      <c r="N13" s="5">
        <v>78000</v>
      </c>
      <c r="O13" s="5">
        <v>43000</v>
      </c>
      <c r="P13" s="13">
        <v>0.28666666666666668</v>
      </c>
    </row>
    <row r="14" spans="2:16" x14ac:dyDescent="0.3">
      <c r="D14" s="4" t="s">
        <v>10</v>
      </c>
      <c r="E14" s="5">
        <v>15000</v>
      </c>
      <c r="G14" s="10" t="s">
        <v>10</v>
      </c>
      <c r="H14" s="5">
        <f>-E14</f>
        <v>-15000</v>
      </c>
      <c r="K14" s="11"/>
      <c r="L14" s="11"/>
      <c r="M14" s="12">
        <v>81</v>
      </c>
      <c r="N14" s="5">
        <v>69000</v>
      </c>
      <c r="O14" s="5">
        <v>34000</v>
      </c>
      <c r="P14" s="13">
        <v>0.22666666666666666</v>
      </c>
    </row>
    <row r="15" spans="2:16" x14ac:dyDescent="0.3">
      <c r="D15" s="4" t="s">
        <v>11</v>
      </c>
      <c r="E15" s="5">
        <v>20000</v>
      </c>
      <c r="G15" s="10" t="s">
        <v>11</v>
      </c>
      <c r="H15" s="5">
        <f>-E15</f>
        <v>-20000</v>
      </c>
      <c r="K15" s="11"/>
      <c r="L15" s="11"/>
      <c r="M15" s="12">
        <v>90</v>
      </c>
      <c r="N15" s="5">
        <v>60000</v>
      </c>
      <c r="O15" s="5">
        <v>25000</v>
      </c>
      <c r="P15" s="13">
        <v>0.16666666666666666</v>
      </c>
    </row>
    <row r="16" spans="2:16" x14ac:dyDescent="0.3">
      <c r="G16" s="14" t="s">
        <v>12</v>
      </c>
      <c r="H16" s="15">
        <f>SUM(H13:H15)</f>
        <v>25000</v>
      </c>
      <c r="K16" s="11"/>
      <c r="L16" s="11"/>
      <c r="M16" s="12">
        <v>99.000000000000014</v>
      </c>
      <c r="N16" s="5">
        <v>50999.999999999985</v>
      </c>
      <c r="O16" s="5">
        <v>15999.999999999985</v>
      </c>
      <c r="P16" s="13">
        <v>0.10666666666666658</v>
      </c>
    </row>
    <row r="17" spans="4:16" x14ac:dyDescent="0.3">
      <c r="G17" s="6"/>
      <c r="H17" s="6"/>
      <c r="K17" s="11"/>
      <c r="L17" s="11"/>
      <c r="M17" s="12">
        <v>108</v>
      </c>
      <c r="N17" s="5">
        <v>42000</v>
      </c>
      <c r="O17" s="5">
        <v>7000</v>
      </c>
      <c r="P17" s="13">
        <v>4.6666666666666669E-2</v>
      </c>
    </row>
    <row r="18" spans="4:16" ht="15" thickBot="1" x14ac:dyDescent="0.35">
      <c r="G18" s="6" t="s">
        <v>13</v>
      </c>
      <c r="H18" s="16">
        <f>H16/H11</f>
        <v>0.16666666666666666</v>
      </c>
      <c r="K18" s="11"/>
      <c r="L18" s="11"/>
      <c r="M18" s="17">
        <v>117</v>
      </c>
      <c r="N18" s="18">
        <v>33000</v>
      </c>
      <c r="O18" s="18">
        <v>-2000</v>
      </c>
      <c r="P18" s="19">
        <v>-1.3333333333333334E-2</v>
      </c>
    </row>
    <row r="32" spans="4:16" ht="18.600000000000001" x14ac:dyDescent="0.4">
      <c r="D32" s="26" t="s">
        <v>15</v>
      </c>
    </row>
    <row r="33" spans="4:20" x14ac:dyDescent="0.3">
      <c r="N33" s="1"/>
      <c r="O33" s="1"/>
      <c r="P33" s="1"/>
    </row>
    <row r="35" spans="4:20" x14ac:dyDescent="0.3">
      <c r="N35" s="20"/>
      <c r="O35" s="20"/>
      <c r="P35" s="20"/>
      <c r="Q35" s="20"/>
      <c r="R35" s="20"/>
      <c r="S35" s="20"/>
      <c r="T35" s="20"/>
    </row>
    <row r="36" spans="4:20" x14ac:dyDescent="0.3">
      <c r="E36" s="2"/>
    </row>
    <row r="37" spans="4:20" ht="15.6" x14ac:dyDescent="0.3">
      <c r="D37" s="4" t="s">
        <v>3</v>
      </c>
      <c r="E37" s="5">
        <v>150</v>
      </c>
      <c r="G37" s="6" t="s">
        <v>4</v>
      </c>
      <c r="H37" s="5">
        <f>E38*E37</f>
        <v>150000</v>
      </c>
      <c r="M37" s="21">
        <f>H42</f>
        <v>25000</v>
      </c>
      <c r="N37" s="22">
        <v>700</v>
      </c>
      <c r="O37" s="22">
        <v>800</v>
      </c>
      <c r="P37" s="22">
        <v>900</v>
      </c>
      <c r="Q37" s="22">
        <v>1000</v>
      </c>
      <c r="R37" s="22">
        <v>1100</v>
      </c>
      <c r="S37" s="22">
        <v>1200</v>
      </c>
      <c r="T37" s="22">
        <v>1300</v>
      </c>
    </row>
    <row r="38" spans="4:20" x14ac:dyDescent="0.3">
      <c r="D38" s="4" t="s">
        <v>6</v>
      </c>
      <c r="E38" s="5">
        <v>1000</v>
      </c>
      <c r="G38" s="10" t="s">
        <v>7</v>
      </c>
      <c r="H38" s="5">
        <f>-E38*E39</f>
        <v>-90000</v>
      </c>
      <c r="K38" s="23"/>
      <c r="L38" s="11"/>
      <c r="M38" s="24">
        <v>62.999999999999993</v>
      </c>
      <c r="N38" s="5">
        <f t="dataTable" ref="N38:T44" dt2D="1" dtr="1" r1="E38" r2="E39"/>
        <v>25900.000000000007</v>
      </c>
      <c r="O38" s="5">
        <v>34600</v>
      </c>
      <c r="P38" s="5">
        <v>43300</v>
      </c>
      <c r="Q38" s="5">
        <v>52000</v>
      </c>
      <c r="R38" s="5">
        <v>60700.000000000015</v>
      </c>
      <c r="S38" s="5">
        <v>69400.000000000015</v>
      </c>
      <c r="T38" s="5">
        <v>78100.000000000015</v>
      </c>
    </row>
    <row r="39" spans="4:20" x14ac:dyDescent="0.3">
      <c r="D39" s="4" t="s">
        <v>8</v>
      </c>
      <c r="E39" s="5">
        <v>90</v>
      </c>
      <c r="G39" s="14" t="s">
        <v>9</v>
      </c>
      <c r="H39" s="15">
        <f>SUM(H37:H38)</f>
        <v>60000</v>
      </c>
      <c r="K39" s="23"/>
      <c r="L39" s="11"/>
      <c r="M39" s="24">
        <v>72</v>
      </c>
      <c r="N39" s="5">
        <v>19600</v>
      </c>
      <c r="O39" s="5">
        <v>27400</v>
      </c>
      <c r="P39" s="5">
        <v>35200</v>
      </c>
      <c r="Q39" s="5">
        <v>43000</v>
      </c>
      <c r="R39" s="5">
        <v>50800</v>
      </c>
      <c r="S39" s="5">
        <v>58600</v>
      </c>
      <c r="T39" s="5">
        <v>66400</v>
      </c>
    </row>
    <row r="40" spans="4:20" x14ac:dyDescent="0.3">
      <c r="D40" s="4" t="s">
        <v>10</v>
      </c>
      <c r="E40" s="5">
        <v>15000</v>
      </c>
      <c r="G40" s="10" t="s">
        <v>10</v>
      </c>
      <c r="H40" s="5">
        <f>-E40</f>
        <v>-15000</v>
      </c>
      <c r="K40" s="23"/>
      <c r="L40" s="11"/>
      <c r="M40" s="24">
        <v>81</v>
      </c>
      <c r="N40" s="5">
        <v>13300</v>
      </c>
      <c r="O40" s="5">
        <v>20200</v>
      </c>
      <c r="P40" s="5">
        <v>27100</v>
      </c>
      <c r="Q40" s="5">
        <v>34000</v>
      </c>
      <c r="R40" s="5">
        <v>40900</v>
      </c>
      <c r="S40" s="5">
        <v>47800</v>
      </c>
      <c r="T40" s="5">
        <v>54700</v>
      </c>
    </row>
    <row r="41" spans="4:20" x14ac:dyDescent="0.3">
      <c r="D41" s="4" t="s">
        <v>11</v>
      </c>
      <c r="E41" s="5">
        <v>20000</v>
      </c>
      <c r="G41" s="10" t="s">
        <v>11</v>
      </c>
      <c r="H41" s="5">
        <f>-E41</f>
        <v>-20000</v>
      </c>
      <c r="K41" s="23"/>
      <c r="L41" s="11"/>
      <c r="M41" s="24">
        <v>90</v>
      </c>
      <c r="N41" s="5">
        <v>7000</v>
      </c>
      <c r="O41" s="5">
        <v>13000</v>
      </c>
      <c r="P41" s="5">
        <v>19000</v>
      </c>
      <c r="Q41" s="25">
        <v>25000</v>
      </c>
      <c r="R41" s="5">
        <v>31000</v>
      </c>
      <c r="S41" s="5">
        <v>37000</v>
      </c>
      <c r="T41" s="5">
        <v>43000</v>
      </c>
    </row>
    <row r="42" spans="4:20" x14ac:dyDescent="0.3">
      <c r="G42" s="14" t="s">
        <v>12</v>
      </c>
      <c r="H42" s="15">
        <f>SUM(H39:H41)</f>
        <v>25000</v>
      </c>
      <c r="K42" s="23"/>
      <c r="L42" s="11"/>
      <c r="M42" s="24">
        <v>99.000000000000014</v>
      </c>
      <c r="N42" s="5">
        <v>699.99999999998545</v>
      </c>
      <c r="O42" s="5">
        <v>5799.9999999999854</v>
      </c>
      <c r="P42" s="5">
        <v>10899.999999999985</v>
      </c>
      <c r="Q42" s="5">
        <v>15999.999999999985</v>
      </c>
      <c r="R42" s="5">
        <v>21099.999999999985</v>
      </c>
      <c r="S42" s="5">
        <v>26199.999999999985</v>
      </c>
      <c r="T42" s="5">
        <v>31299.999999999985</v>
      </c>
    </row>
    <row r="43" spans="4:20" x14ac:dyDescent="0.3">
      <c r="G43" s="6"/>
      <c r="H43" s="6"/>
      <c r="K43" s="23"/>
      <c r="L43" s="11"/>
      <c r="M43" s="24">
        <v>108</v>
      </c>
      <c r="N43" s="5">
        <v>-5600</v>
      </c>
      <c r="O43" s="5">
        <v>-1400</v>
      </c>
      <c r="P43" s="5">
        <v>2800</v>
      </c>
      <c r="Q43" s="5">
        <v>7000</v>
      </c>
      <c r="R43" s="5">
        <v>11200</v>
      </c>
      <c r="S43" s="5">
        <v>15400</v>
      </c>
      <c r="T43" s="5">
        <v>19600</v>
      </c>
    </row>
    <row r="44" spans="4:20" x14ac:dyDescent="0.3">
      <c r="G44" s="6" t="s">
        <v>13</v>
      </c>
      <c r="H44" s="16">
        <f>H42/H37</f>
        <v>0.16666666666666666</v>
      </c>
      <c r="K44" s="23"/>
      <c r="L44" s="11"/>
      <c r="M44" s="24">
        <v>117</v>
      </c>
      <c r="N44" s="5">
        <v>-11900</v>
      </c>
      <c r="O44" s="5">
        <v>-8600</v>
      </c>
      <c r="P44" s="5">
        <v>-5300</v>
      </c>
      <c r="Q44" s="5">
        <v>-2000</v>
      </c>
      <c r="R44" s="5">
        <v>1300</v>
      </c>
      <c r="S44" s="5">
        <v>4600</v>
      </c>
      <c r="T44" s="5">
        <v>7900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DE 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2019-09-23T17:34:39Z</dcterms:created>
  <dcterms:modified xsi:type="dcterms:W3CDTF">2019-09-23T17:37:59Z</dcterms:modified>
</cp:coreProperties>
</file>